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<sst xmlns="http://schemas.openxmlformats.org/spreadsheetml/2006/main" count="63" uniqueCount="61">
  <si>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КБК</t>
  </si>
  <si>
    <t>00011105010000000120</t>
  </si>
  <si>
    <t>00011303050100000130</t>
  </si>
  <si>
    <t>Итого безвозмездных и безвозвратных перечислений.</t>
  </si>
  <si>
    <t>Всего доходов</t>
  </si>
  <si>
    <t xml:space="preserve"> Отчисление единого сельхозналога</t>
  </si>
  <si>
    <t xml:space="preserve"> Отчисления налога на доходы физических лиц</t>
  </si>
  <si>
    <t>Налог на имущество физических лиц</t>
  </si>
  <si>
    <t xml:space="preserve">         Итого налоговых доходов</t>
  </si>
  <si>
    <t>Доходы от сдачи в аренду муниципального имущества</t>
  </si>
  <si>
    <t>в том числе</t>
  </si>
  <si>
    <t xml:space="preserve"> -От сдачи в аренду имущества</t>
  </si>
  <si>
    <t xml:space="preserve">      Всего собственных доходов</t>
  </si>
  <si>
    <t xml:space="preserve"> Итого неналоговых доходов</t>
  </si>
  <si>
    <t xml:space="preserve"> Наименование показателей</t>
  </si>
  <si>
    <t xml:space="preserve">    Земельный налог</t>
  </si>
  <si>
    <t>% исполнения</t>
  </si>
  <si>
    <t>Приложение № 1</t>
  </si>
  <si>
    <t xml:space="preserve"> Факт за полугодие  2007г</t>
  </si>
  <si>
    <t>7946,539</t>
  </si>
  <si>
    <t xml:space="preserve">    Прочие доходы бюджета  поселение от     оказания услуг и возмещение затрат бюджета поселения</t>
  </si>
  <si>
    <t>отклонение от плана за год</t>
  </si>
  <si>
    <t>Субвенция по созданию и  функционированию административных комиссий</t>
  </si>
  <si>
    <t>Доходы поступающие в порядке возмещения расходов , понесенных в связи с эксплуэтацией имущества поселений</t>
  </si>
  <si>
    <t>Доходы от продажи земельных участков</t>
  </si>
  <si>
    <t>Акцизы на нефтепродукты</t>
  </si>
  <si>
    <t>00010102000013000110</t>
  </si>
  <si>
    <t>00010503000013000110</t>
  </si>
  <si>
    <t>00010601030130000110</t>
  </si>
  <si>
    <t>00010606000130000110</t>
  </si>
  <si>
    <t>00010302000013000110</t>
  </si>
  <si>
    <t xml:space="preserve"> -От сдачи в аренду земельных участков</t>
  </si>
  <si>
    <t>Дотации бюджетам поселений на выравнивание бюджетной обеспеченности</t>
  </si>
  <si>
    <t>Прочие безвозмездные поступления</t>
  </si>
  <si>
    <t>78620705030130000180</t>
  </si>
  <si>
    <t>00011109045130000120</t>
  </si>
  <si>
    <t>00011406000130000430</t>
  </si>
  <si>
    <t xml:space="preserve">                                                            К решению Совета депутатов МО «Вельское»</t>
  </si>
  <si>
    <t>к решению Совета депутатов</t>
  </si>
  <si>
    <t xml:space="preserve"> План на 2019 год</t>
  </si>
  <si>
    <t xml:space="preserve"> Уточненный план  на 2019 год</t>
  </si>
  <si>
    <t>00011105035130000120</t>
  </si>
  <si>
    <t>Прочие субсидии на содержание дорог и  привокзальной площади</t>
  </si>
  <si>
    <t>78620204014130000150</t>
  </si>
  <si>
    <t xml:space="preserve"> Субсидии бюджетам городских поселений на поддержку муниципальных программ формирования современной городской среды</t>
  </si>
  <si>
    <t>Прочие межбюджетные трансферты из районного бюджета,передаваемые бюджетам поселений</t>
  </si>
  <si>
    <t>78620249999130000150</t>
  </si>
  <si>
    <t>Ед.изм. Тыс.руб.</t>
  </si>
  <si>
    <t>78620225555130000150</t>
  </si>
  <si>
    <t>78620202999100000150</t>
  </si>
  <si>
    <t>78620201001130000150</t>
  </si>
  <si>
    <t>Доходы от реализации иного имущества , находящегося в собственности поселений</t>
  </si>
  <si>
    <t>78611402053130000430</t>
  </si>
  <si>
    <t xml:space="preserve"> Межбюджетные трансферты на развитие ТОС Архангельской области 2014-2020гг.</t>
  </si>
  <si>
    <t>Об исполнении бюджета МО Вельское" за  9 месяцев  2019 г.</t>
  </si>
  <si>
    <r>
      <t xml:space="preserve">Исполнено на        </t>
    </r>
    <r>
      <rPr>
        <b/>
        <sz val="10"/>
        <rFont val="Times New Roman"/>
        <family val="1"/>
      </rPr>
      <t>01.10.2019г.</t>
    </r>
  </si>
  <si>
    <t xml:space="preserve"> Исполнение   доходов бюджета  муниципального образования "Вельское" за  9 месяцев   2019 год.</t>
  </si>
  <si>
    <t>78620230024100000150</t>
  </si>
  <si>
    <t>Прочие субсидии бюджетам поселений на обустройство объектов городской инфраструктуры, парковых зон в рамках программы "Спорт Беломорье"</t>
  </si>
  <si>
    <t>Прочие субсидии бюджетам поселений на  содержание и ремонт дорог</t>
  </si>
  <si>
    <t>от 12.11.2019г. № 218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</si>
</sst>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3" fontId="7" fillId="0" borderId="10" xfId="0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78" fontId="7" fillId="0" borderId="12" xfId="55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178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183" fontId="7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2" fillId="0" borderId="10" xfId="0" applyNumberFormat="1" applyFont="1" applyBorder="1" applyAlignment="1" applyProtection="1">
      <alignment horizontal="center" vertical="top" wrapText="1"/>
      <protection/>
    </xf>
    <xf numFmtId="18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35.25390625" style="0" customWidth="1"/>
    <col min="2" max="2" width="22.75390625" style="0" customWidth="1"/>
    <col min="3" max="3" width="12.375" style="0" hidden="1" customWidth="1"/>
    <col min="4" max="4" width="16.25390625" style="0" customWidth="1"/>
    <col min="5" max="5" width="14.375" style="0" customWidth="1"/>
    <col min="6" max="6" width="14.125" style="0" customWidth="1"/>
    <col min="7" max="7" width="16.25390625" style="0" customWidth="1"/>
    <col min="8" max="8" width="12.375" style="0" customWidth="1"/>
  </cols>
  <sheetData>
    <row r="1" ht="12.75">
      <c r="E1" t="s">
        <v>17</v>
      </c>
    </row>
    <row r="2" spans="4:10" ht="12.75">
      <c r="D2" s="27" t="s">
        <v>37</v>
      </c>
      <c r="E2" t="s">
        <v>38</v>
      </c>
      <c r="G2" s="23"/>
      <c r="H2" s="23"/>
      <c r="I2" s="23"/>
      <c r="J2" s="23"/>
    </row>
    <row r="3" spans="4:5" ht="12.75">
      <c r="D3" s="23"/>
      <c r="E3" s="23" t="s">
        <v>54</v>
      </c>
    </row>
    <row r="4" ht="12.75">
      <c r="E4" t="s">
        <v>60</v>
      </c>
    </row>
    <row r="5" ht="15.75">
      <c r="A5" s="4" t="s">
        <v>56</v>
      </c>
    </row>
    <row r="6" ht="12.75">
      <c r="G6" t="s">
        <v>47</v>
      </c>
    </row>
    <row r="7" spans="1:8" ht="68.25" customHeight="1">
      <c r="A7" s="6" t="s">
        <v>14</v>
      </c>
      <c r="B7" s="7" t="s">
        <v>0</v>
      </c>
      <c r="C7" s="5" t="s">
        <v>18</v>
      </c>
      <c r="D7" s="6" t="s">
        <v>39</v>
      </c>
      <c r="E7" s="5" t="s">
        <v>40</v>
      </c>
      <c r="F7" s="1" t="s">
        <v>55</v>
      </c>
      <c r="G7" s="1" t="s">
        <v>21</v>
      </c>
      <c r="H7" s="1" t="s">
        <v>16</v>
      </c>
    </row>
    <row r="8" spans="1:8" ht="32.25" customHeight="1">
      <c r="A8" s="19" t="s">
        <v>6</v>
      </c>
      <c r="B8" s="20" t="s">
        <v>26</v>
      </c>
      <c r="C8" s="15" t="s">
        <v>19</v>
      </c>
      <c r="D8" s="9">
        <v>43200</v>
      </c>
      <c r="E8" s="9">
        <v>44400</v>
      </c>
      <c r="F8" s="9">
        <v>31122.318</v>
      </c>
      <c r="G8" s="12">
        <f>E8-F8</f>
        <v>13277.682</v>
      </c>
      <c r="H8" s="16">
        <f aca="true" t="shared" si="0" ref="H8:H14">F8/E8*100</f>
        <v>70.0953108108108</v>
      </c>
    </row>
    <row r="9" spans="1:8" ht="32.25" customHeight="1">
      <c r="A9" s="2" t="s">
        <v>5</v>
      </c>
      <c r="B9" s="20" t="s">
        <v>27</v>
      </c>
      <c r="C9" s="8"/>
      <c r="D9" s="9">
        <v>11</v>
      </c>
      <c r="E9" s="9">
        <v>11</v>
      </c>
      <c r="F9" s="9">
        <v>5.547</v>
      </c>
      <c r="G9" s="12">
        <f>E9-F9</f>
        <v>5.453</v>
      </c>
      <c r="H9" s="16">
        <v>0</v>
      </c>
    </row>
    <row r="10" spans="1:8" ht="32.25" customHeight="1">
      <c r="A10" s="33" t="s">
        <v>7</v>
      </c>
      <c r="B10" s="34" t="s">
        <v>28</v>
      </c>
      <c r="C10" s="30">
        <v>148.814</v>
      </c>
      <c r="D10" s="29">
        <v>4500</v>
      </c>
      <c r="E10" s="29">
        <v>4500</v>
      </c>
      <c r="F10" s="29">
        <v>1410.072</v>
      </c>
      <c r="G10" s="12">
        <f>E10-F10</f>
        <v>3089.928</v>
      </c>
      <c r="H10" s="16">
        <f t="shared" si="0"/>
        <v>31.334933333333332</v>
      </c>
    </row>
    <row r="11" spans="1:8" ht="13.5" customHeight="1" hidden="1">
      <c r="A11" s="33"/>
      <c r="B11" s="34"/>
      <c r="C11" s="30"/>
      <c r="D11" s="29"/>
      <c r="E11" s="29"/>
      <c r="F11" s="29"/>
      <c r="G11" s="12">
        <f>E10-F10</f>
        <v>3089.928</v>
      </c>
      <c r="H11" s="16" t="e">
        <f t="shared" si="0"/>
        <v>#DIV/0!</v>
      </c>
    </row>
    <row r="12" spans="1:8" ht="23.25" customHeight="1">
      <c r="A12" s="21" t="s">
        <v>15</v>
      </c>
      <c r="B12" s="22" t="s">
        <v>29</v>
      </c>
      <c r="C12" s="17">
        <v>3117.124</v>
      </c>
      <c r="D12" s="18">
        <v>20500</v>
      </c>
      <c r="E12" s="18">
        <v>20500</v>
      </c>
      <c r="F12" s="18">
        <v>13282.093</v>
      </c>
      <c r="G12" s="12">
        <f>E12-F12</f>
        <v>7217.906999999999</v>
      </c>
      <c r="H12" s="16">
        <f>F12/E12*100</f>
        <v>64.79069756097562</v>
      </c>
    </row>
    <row r="13" spans="1:8" ht="24" customHeight="1">
      <c r="A13" s="2" t="s">
        <v>25</v>
      </c>
      <c r="B13" s="20" t="s">
        <v>30</v>
      </c>
      <c r="C13" s="8">
        <v>3117.124</v>
      </c>
      <c r="D13" s="9">
        <v>5132.4</v>
      </c>
      <c r="E13" s="9">
        <v>5132.4</v>
      </c>
      <c r="F13" s="12">
        <v>4152.397</v>
      </c>
      <c r="G13" s="12">
        <f>E13-F13</f>
        <v>980.0029999999997</v>
      </c>
      <c r="H13" s="25">
        <f t="shared" si="0"/>
        <v>80.90556075130544</v>
      </c>
    </row>
    <row r="14" spans="1:8" ht="13.5" customHeight="1" hidden="1" thickBot="1">
      <c r="A14" s="33" t="s">
        <v>8</v>
      </c>
      <c r="B14" s="35"/>
      <c r="C14" s="32">
        <v>11212.477</v>
      </c>
      <c r="D14" s="31">
        <f>SUM(D8:D13)</f>
        <v>73343.4</v>
      </c>
      <c r="E14" s="31">
        <f>SUM(E8:E13)</f>
        <v>74543.4</v>
      </c>
      <c r="F14" s="32">
        <f>SUM(F8:F13)</f>
        <v>49972.426999999996</v>
      </c>
      <c r="G14" s="11">
        <f>F14-E14</f>
        <v>-24570.972999999998</v>
      </c>
      <c r="H14" s="16">
        <f t="shared" si="0"/>
        <v>67.03803019449073</v>
      </c>
    </row>
    <row r="15" spans="1:8" ht="33" customHeight="1" thickBot="1">
      <c r="A15" s="33"/>
      <c r="B15" s="35"/>
      <c r="C15" s="32"/>
      <c r="D15" s="31"/>
      <c r="E15" s="31"/>
      <c r="F15" s="32"/>
      <c r="G15" s="12">
        <f>E14-F14</f>
        <v>24570.972999999998</v>
      </c>
      <c r="H15" s="14">
        <f>F14/E14*100</f>
        <v>67.03803019449073</v>
      </c>
    </row>
    <row r="16" spans="1:8" ht="33.75" customHeight="1">
      <c r="A16" s="2" t="s">
        <v>9</v>
      </c>
      <c r="B16" s="20"/>
      <c r="C16" s="30">
        <v>-210.158</v>
      </c>
      <c r="D16" s="9">
        <f>SUM(D18:D19)</f>
        <v>5269.8</v>
      </c>
      <c r="E16" s="9">
        <f>SUM(E18:E19)</f>
        <v>5269.8</v>
      </c>
      <c r="F16" s="9">
        <f>SUM(F18:F19)</f>
        <v>4567.868</v>
      </c>
      <c r="G16" s="10">
        <f>E16-F16</f>
        <v>701.9319999999998</v>
      </c>
      <c r="H16" s="16">
        <f>F16/E16*100</f>
        <v>86.6801017116399</v>
      </c>
    </row>
    <row r="17" spans="1:8" ht="21" customHeight="1">
      <c r="A17" s="2" t="s">
        <v>10</v>
      </c>
      <c r="B17" s="20"/>
      <c r="C17" s="30"/>
      <c r="D17" s="9"/>
      <c r="E17" s="9"/>
      <c r="F17" s="9"/>
      <c r="G17" s="9">
        <f>F17-E17</f>
        <v>0</v>
      </c>
      <c r="H17" s="16">
        <v>0</v>
      </c>
    </row>
    <row r="18" spans="1:8" ht="30" customHeight="1">
      <c r="A18" s="2" t="s">
        <v>31</v>
      </c>
      <c r="B18" s="20" t="s">
        <v>1</v>
      </c>
      <c r="C18" s="8">
        <v>-292.108</v>
      </c>
      <c r="D18" s="9">
        <v>4070</v>
      </c>
      <c r="E18" s="9">
        <v>4070</v>
      </c>
      <c r="F18" s="9">
        <v>3634.643</v>
      </c>
      <c r="G18" s="10">
        <f aca="true" t="shared" si="1" ref="G18:G36">E18-F18</f>
        <v>435.35699999999997</v>
      </c>
      <c r="H18" s="16">
        <f aca="true" t="shared" si="2" ref="H18:H26">F18/E18*100</f>
        <v>89.30326781326782</v>
      </c>
    </row>
    <row r="19" spans="1:8" ht="22.5" customHeight="1">
      <c r="A19" s="2" t="s">
        <v>11</v>
      </c>
      <c r="B19" s="20" t="s">
        <v>41</v>
      </c>
      <c r="C19" s="8">
        <v>81.95</v>
      </c>
      <c r="D19" s="9">
        <v>1199.8</v>
      </c>
      <c r="E19" s="9">
        <v>1199.8</v>
      </c>
      <c r="F19" s="9">
        <v>933.225</v>
      </c>
      <c r="G19" s="10">
        <f t="shared" si="1"/>
        <v>266.57499999999993</v>
      </c>
      <c r="H19" s="16">
        <f t="shared" si="2"/>
        <v>77.7817136189365</v>
      </c>
    </row>
    <row r="20" spans="1:8" ht="79.5" customHeight="1">
      <c r="A20" s="2" t="s">
        <v>23</v>
      </c>
      <c r="B20" s="20" t="s">
        <v>35</v>
      </c>
      <c r="C20" s="8">
        <v>2.269</v>
      </c>
      <c r="D20" s="9">
        <v>3600</v>
      </c>
      <c r="E20" s="9">
        <v>3600</v>
      </c>
      <c r="F20" s="9">
        <v>3235.584</v>
      </c>
      <c r="G20" s="10">
        <f t="shared" si="1"/>
        <v>364.41600000000017</v>
      </c>
      <c r="H20" s="16">
        <f t="shared" si="2"/>
        <v>89.87733333333333</v>
      </c>
    </row>
    <row r="21" spans="1:8" ht="63.75" customHeight="1">
      <c r="A21" s="2" t="s">
        <v>20</v>
      </c>
      <c r="B21" s="20" t="s">
        <v>2</v>
      </c>
      <c r="C21" s="8">
        <v>332.948</v>
      </c>
      <c r="D21" s="9">
        <v>850</v>
      </c>
      <c r="E21" s="9">
        <v>850</v>
      </c>
      <c r="F21" s="9">
        <v>914.032</v>
      </c>
      <c r="G21" s="10">
        <f t="shared" si="1"/>
        <v>-64.03200000000004</v>
      </c>
      <c r="H21" s="16">
        <f t="shared" si="2"/>
        <v>107.53317647058824</v>
      </c>
    </row>
    <row r="22" spans="1:8" ht="33.75" customHeight="1">
      <c r="A22" s="2" t="s">
        <v>24</v>
      </c>
      <c r="B22" s="20" t="s">
        <v>36</v>
      </c>
      <c r="C22" s="8">
        <v>114.5</v>
      </c>
      <c r="D22" s="9">
        <v>500</v>
      </c>
      <c r="E22" s="9">
        <v>500</v>
      </c>
      <c r="F22" s="9">
        <v>1052.744</v>
      </c>
      <c r="G22" s="10">
        <f t="shared" si="1"/>
        <v>-552.7439999999999</v>
      </c>
      <c r="H22" s="16">
        <f>F22/E22*100</f>
        <v>210.54879999999997</v>
      </c>
    </row>
    <row r="23" spans="1:8" ht="49.5" customHeight="1">
      <c r="A23" s="2" t="s">
        <v>51</v>
      </c>
      <c r="B23" s="20" t="s">
        <v>52</v>
      </c>
      <c r="C23" s="8">
        <v>1000</v>
      </c>
      <c r="D23" s="9"/>
      <c r="E23" s="9">
        <v>3818.7</v>
      </c>
      <c r="F23" s="9">
        <v>208</v>
      </c>
      <c r="G23" s="10">
        <f t="shared" si="1"/>
        <v>3610.7</v>
      </c>
      <c r="H23" s="16">
        <f>F23/E23*100</f>
        <v>5.44687982821379</v>
      </c>
    </row>
    <row r="24" spans="1:8" ht="30.75" customHeight="1">
      <c r="A24" s="2" t="s">
        <v>33</v>
      </c>
      <c r="B24" s="20" t="s">
        <v>34</v>
      </c>
      <c r="C24" s="8">
        <v>114.5</v>
      </c>
      <c r="D24" s="9"/>
      <c r="E24" s="9"/>
      <c r="F24" s="9">
        <v>163.303</v>
      </c>
      <c r="G24" s="10">
        <f t="shared" si="1"/>
        <v>-163.303</v>
      </c>
      <c r="H24" s="16"/>
    </row>
    <row r="25" spans="1:8" ht="24" customHeight="1">
      <c r="A25" s="2" t="s">
        <v>13</v>
      </c>
      <c r="B25" s="20"/>
      <c r="C25" s="8">
        <f>SUM(C18:C21)</f>
        <v>125.05899999999997</v>
      </c>
      <c r="D25" s="9">
        <f>SUM(D18:D24)</f>
        <v>10219.8</v>
      </c>
      <c r="E25" s="9">
        <f>SUM(E18:E24)</f>
        <v>14038.5</v>
      </c>
      <c r="F25" s="9">
        <f>SUM(F18:F24)</f>
        <v>10141.531</v>
      </c>
      <c r="G25" s="10">
        <f t="shared" si="1"/>
        <v>3896.968999999999</v>
      </c>
      <c r="H25" s="16">
        <f t="shared" si="2"/>
        <v>72.24084481960324</v>
      </c>
    </row>
    <row r="26" spans="1:8" ht="24.75" customHeight="1">
      <c r="A26" s="2" t="s">
        <v>12</v>
      </c>
      <c r="B26" s="20"/>
      <c r="C26" s="11">
        <f>C14+C25</f>
        <v>11337.536</v>
      </c>
      <c r="D26" s="11">
        <f>D14+D25</f>
        <v>83563.2</v>
      </c>
      <c r="E26" s="11">
        <f>E14+E25</f>
        <v>88581.9</v>
      </c>
      <c r="F26" s="13">
        <f>F14+F25</f>
        <v>60113.958</v>
      </c>
      <c r="G26" s="10">
        <f t="shared" si="1"/>
        <v>28467.941999999995</v>
      </c>
      <c r="H26" s="16">
        <f t="shared" si="2"/>
        <v>67.86257463432146</v>
      </c>
    </row>
    <row r="27" spans="1:8" ht="33" customHeight="1">
      <c r="A27" s="2" t="s">
        <v>42</v>
      </c>
      <c r="B27" s="20" t="s">
        <v>43</v>
      </c>
      <c r="C27" s="8"/>
      <c r="D27" s="9"/>
      <c r="E27" s="9">
        <v>1375</v>
      </c>
      <c r="F27" s="9">
        <v>659.714</v>
      </c>
      <c r="G27" s="10">
        <f t="shared" si="1"/>
        <v>715.286</v>
      </c>
      <c r="H27" s="16">
        <f aca="true" t="shared" si="3" ref="H27:H36">F27/E27*100</f>
        <v>47.979200000000006</v>
      </c>
    </row>
    <row r="28" spans="1:8" ht="87" customHeight="1">
      <c r="A28" s="2" t="s">
        <v>58</v>
      </c>
      <c r="B28" s="20" t="s">
        <v>49</v>
      </c>
      <c r="C28" s="8"/>
      <c r="D28" s="9"/>
      <c r="E28" s="9">
        <v>3069.762</v>
      </c>
      <c r="F28" s="9">
        <v>3069.762</v>
      </c>
      <c r="G28" s="10">
        <f t="shared" si="1"/>
        <v>0</v>
      </c>
      <c r="H28" s="16">
        <f t="shared" si="3"/>
        <v>100</v>
      </c>
    </row>
    <row r="29" spans="1:8" ht="44.25" customHeight="1">
      <c r="A29" s="2" t="s">
        <v>59</v>
      </c>
      <c r="B29" s="20" t="s">
        <v>49</v>
      </c>
      <c r="C29" s="8"/>
      <c r="D29" s="9"/>
      <c r="E29" s="9">
        <v>16238.209</v>
      </c>
      <c r="F29" s="9"/>
      <c r="G29" s="10">
        <f t="shared" si="1"/>
        <v>16238.209</v>
      </c>
      <c r="H29" s="16">
        <f t="shared" si="3"/>
        <v>0</v>
      </c>
    </row>
    <row r="30" spans="1:8" ht="45" customHeight="1">
      <c r="A30" s="2" t="s">
        <v>53</v>
      </c>
      <c r="B30" s="20" t="s">
        <v>49</v>
      </c>
      <c r="C30" s="8"/>
      <c r="D30" s="9">
        <v>600</v>
      </c>
      <c r="E30" s="9">
        <v>600</v>
      </c>
      <c r="F30" s="9">
        <v>600</v>
      </c>
      <c r="G30" s="10">
        <f t="shared" si="1"/>
        <v>0</v>
      </c>
      <c r="H30" s="16">
        <f t="shared" si="3"/>
        <v>100</v>
      </c>
    </row>
    <row r="31" spans="1:8" ht="48" customHeight="1">
      <c r="A31" s="24" t="s">
        <v>32</v>
      </c>
      <c r="B31" s="20" t="s">
        <v>50</v>
      </c>
      <c r="C31" s="8"/>
      <c r="D31" s="9">
        <v>6306.8</v>
      </c>
      <c r="E31" s="9">
        <v>6306.8</v>
      </c>
      <c r="F31" s="9">
        <v>4730.1</v>
      </c>
      <c r="G31" s="10">
        <f t="shared" si="1"/>
        <v>1576.6999999999998</v>
      </c>
      <c r="H31" s="16">
        <f t="shared" si="3"/>
        <v>75</v>
      </c>
    </row>
    <row r="32" spans="1:8" ht="83.25" customHeight="1">
      <c r="A32" s="24" t="s">
        <v>44</v>
      </c>
      <c r="B32" s="20" t="s">
        <v>48</v>
      </c>
      <c r="C32" s="8"/>
      <c r="D32" s="9"/>
      <c r="E32" s="12">
        <v>14911.037</v>
      </c>
      <c r="F32" s="9">
        <v>13233.258</v>
      </c>
      <c r="G32" s="10">
        <f>E32-F32</f>
        <v>1677.7790000000005</v>
      </c>
      <c r="H32" s="16">
        <f t="shared" si="3"/>
        <v>88.74807298781433</v>
      </c>
    </row>
    <row r="33" spans="1:8" ht="62.25" customHeight="1">
      <c r="A33" s="2" t="s">
        <v>45</v>
      </c>
      <c r="B33" s="20" t="s">
        <v>46</v>
      </c>
      <c r="C33" s="8"/>
      <c r="D33" s="9"/>
      <c r="E33" s="12">
        <v>31.9137</v>
      </c>
      <c r="F33" s="12">
        <v>31.9137</v>
      </c>
      <c r="G33" s="10">
        <f>E33-F33</f>
        <v>0</v>
      </c>
      <c r="H33" s="16">
        <f t="shared" si="3"/>
        <v>100</v>
      </c>
    </row>
    <row r="34" spans="1:8" ht="48.75" customHeight="1">
      <c r="A34" s="2" t="s">
        <v>22</v>
      </c>
      <c r="B34" s="20" t="s">
        <v>57</v>
      </c>
      <c r="C34" s="8"/>
      <c r="D34" s="9">
        <v>75</v>
      </c>
      <c r="E34" s="9">
        <v>75</v>
      </c>
      <c r="F34" s="9">
        <v>56.25</v>
      </c>
      <c r="G34" s="10">
        <f t="shared" si="1"/>
        <v>18.75</v>
      </c>
      <c r="H34" s="16">
        <f t="shared" si="3"/>
        <v>75</v>
      </c>
    </row>
    <row r="35" spans="1:8" ht="34.5" customHeight="1">
      <c r="A35" s="2" t="s">
        <v>3</v>
      </c>
      <c r="B35" s="3"/>
      <c r="C35" s="8"/>
      <c r="D35" s="12">
        <f>SUM(D27:D34)</f>
        <v>6981.8</v>
      </c>
      <c r="E35" s="12">
        <f>SUM(E27:E34)</f>
        <v>42607.7217</v>
      </c>
      <c r="F35" s="12">
        <f>SUM(F27:F34)</f>
        <v>22380.997700000004</v>
      </c>
      <c r="G35" s="28">
        <f t="shared" si="1"/>
        <v>20226.724</v>
      </c>
      <c r="H35" s="26">
        <f t="shared" si="3"/>
        <v>52.52803202570675</v>
      </c>
    </row>
    <row r="36" spans="1:8" ht="15">
      <c r="A36" s="2" t="s">
        <v>4</v>
      </c>
      <c r="B36" s="3"/>
      <c r="C36" s="9">
        <v>14506.237</v>
      </c>
      <c r="D36" s="13">
        <f>D26+D35</f>
        <v>90545</v>
      </c>
      <c r="E36" s="13">
        <f>E26+E35</f>
        <v>131189.6217</v>
      </c>
      <c r="F36" s="13">
        <f>F26+F35</f>
        <v>82494.9557</v>
      </c>
      <c r="G36" s="28">
        <f t="shared" si="1"/>
        <v>48694.66599999998</v>
      </c>
      <c r="H36" s="26">
        <f t="shared" si="3"/>
        <v>62.88222698640499</v>
      </c>
    </row>
  </sheetData>
  <sheetProtection/>
  <mergeCells count="13">
    <mergeCell ref="A14:A15"/>
    <mergeCell ref="A10:A11"/>
    <mergeCell ref="B10:B11"/>
    <mergeCell ref="C10:C11"/>
    <mergeCell ref="B14:B15"/>
    <mergeCell ref="C14:C15"/>
    <mergeCell ref="F10:F11"/>
    <mergeCell ref="C16:C17"/>
    <mergeCell ref="D14:D15"/>
    <mergeCell ref="F14:F15"/>
    <mergeCell ref="E14:E15"/>
    <mergeCell ref="D10:D11"/>
    <mergeCell ref="E10:E11"/>
  </mergeCells>
  <printOptions/>
  <pageMargins left="0.5905511811023623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2019-11-05T06:55:43Z</cp:lastPrinted>
  <dcterms:created xsi:type="dcterms:W3CDTF">2006-01-27T10:14:48Z</dcterms:created>
  <dcterms:modified xsi:type="dcterms:W3CDTF">2019-11-05T08:46:17Z</dcterms:modified>
  <cp:category/>
  <cp:version/>
  <cp:contentType/>
  <cp:contentStatus/>
</cp:coreProperties>
</file>